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2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</sheets>
  <externalReferences>
    <externalReference r:id="rId14"/>
    <externalReference r:id="rId15"/>
  </externalReferences>
  <definedNames>
    <definedName name="_xlnm._FilterDatabase" localSheetId="0" hidden="1">'10.4 - 12.4'!$A$19:$K$19</definedName>
    <definedName name="_xlnm._FilterDatabase" localSheetId="1" hidden="1">'13'!$A$15:$K$15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'27'!$A$12:$K$98</definedName>
    <definedName name="_xlnm._FilterDatabase" localSheetId="12" hidden="1">'28'!$A$12:$K$139</definedName>
  </definedNames>
  <calcPr calcId="124519"/>
</workbook>
</file>

<file path=xl/calcChain.xml><?xml version="1.0" encoding="utf-8"?>
<calcChain xmlns="http://schemas.openxmlformats.org/spreadsheetml/2006/main">
  <c r="G9" i="36"/>
  <c r="F9"/>
  <c r="E9"/>
  <c r="G14"/>
  <c r="G45"/>
  <c r="G77"/>
  <c r="D14"/>
  <c r="E14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F12"/>
  <c r="E12" i="35"/>
  <c r="G9"/>
  <c r="F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F12"/>
  <c r="G25" i="34"/>
  <c r="G41"/>
  <c r="G57"/>
  <c r="G73"/>
  <c r="G89"/>
  <c r="D13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E11" i="30"/>
  <c r="G11"/>
  <c r="F11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2" i="36" l="1"/>
  <c r="G137" s="1"/>
  <c r="F137"/>
  <c r="E12"/>
  <c r="E137" s="1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G89" i="30"/>
  <c r="F89"/>
  <c r="E89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1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G146" i="32" l="1"/>
  <c r="E125" i="33"/>
  <c r="E146" i="32"/>
  <c r="E102" i="31"/>
  <c r="E102" i="27"/>
  <c r="E12"/>
  <c r="G9" i="24"/>
  <c r="F101" i="25"/>
  <c r="G11"/>
  <c r="G101" s="1"/>
  <c r="E11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16"/>
  <c r="G46"/>
  <c r="G59"/>
  <c r="E20" i="21"/>
  <c r="G20" s="1"/>
  <c r="E22"/>
  <c r="G22" s="1"/>
  <c r="E21"/>
  <c r="F12"/>
  <c r="F9" s="1"/>
  <c r="F216" s="1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75" s="1"/>
  <c r="F12"/>
  <c r="F75" s="1"/>
  <c r="G12"/>
  <c r="G75" s="1"/>
  <c r="E12" i="21"/>
  <c r="E9" s="1"/>
  <c r="E216" s="1"/>
  <c r="G21"/>
  <c r="G12" s="1"/>
  <c r="G9" s="1"/>
  <c r="G216" s="1"/>
</calcChain>
</file>

<file path=xl/sharedStrings.xml><?xml version="1.0" encoding="utf-8"?>
<sst xmlns="http://schemas.openxmlformats.org/spreadsheetml/2006/main" count="2620" uniqueCount="2330">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</sst>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workbookViewId="0">
      <selection activeCell="E14" sqref="E14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SUM(E11:E22)</f>
        <v>1245220000</v>
      </c>
      <c r="F9" s="26">
        <f>SUM(F10:F22)</f>
        <v>1273810000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2403040000</v>
      </c>
      <c r="F216" s="10">
        <f>F9+F12</f>
        <v>2442930000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workbookViewId="0">
      <selection activeCell="F125" sqref="F12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1716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2030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2198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2329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/>
      <c r="H138" s="4"/>
      <c r="I138" s="7"/>
      <c r="J138" s="2"/>
      <c r="K138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opLeftCell="A2" workbookViewId="0">
      <selection activeCell="E14" sqref="E14:E7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449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SUM(E13:E74)</f>
        <v>289845000</v>
      </c>
      <c r="F12" s="26">
        <f>SUM(F13:F74)</f>
        <v>293445000</v>
      </c>
      <c r="G12" s="26">
        <f>SUM(G13:G74)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ref="G17:G74" si="0">F17-E17</f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si="0"/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0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0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0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0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0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0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0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0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0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0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0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0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0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0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0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0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0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0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0"/>
        <v>0</v>
      </c>
      <c r="H67" s="32" t="s">
        <v>567</v>
      </c>
      <c r="I67" s="8"/>
      <c r="J67" s="29"/>
      <c r="K67" s="29"/>
    </row>
    <row r="68" spans="1:11" ht="25.5">
      <c r="A68" s="44">
        <v>54</v>
      </c>
      <c r="B68" s="38">
        <v>42838</v>
      </c>
      <c r="C68" s="39">
        <v>382258</v>
      </c>
      <c r="D68" s="30" t="s">
        <v>506</v>
      </c>
      <c r="E68" s="31">
        <v>2000000</v>
      </c>
      <c r="F68" s="31">
        <v>2000000</v>
      </c>
      <c r="G68" s="31">
        <f t="shared" si="0"/>
        <v>0</v>
      </c>
      <c r="H68" s="32" t="s">
        <v>568</v>
      </c>
      <c r="I68" s="8"/>
      <c r="J68" s="29"/>
      <c r="K68" s="29"/>
    </row>
    <row r="69" spans="1:11" ht="25.5">
      <c r="A69" s="44">
        <v>55</v>
      </c>
      <c r="B69" s="38">
        <v>42838</v>
      </c>
      <c r="C69" s="39" t="s">
        <v>507</v>
      </c>
      <c r="D69" s="30" t="s">
        <v>508</v>
      </c>
      <c r="E69" s="31">
        <v>11725000</v>
      </c>
      <c r="F69" s="31">
        <v>11725000</v>
      </c>
      <c r="G69" s="31">
        <f t="shared" si="0"/>
        <v>0</v>
      </c>
      <c r="H69" s="32" t="s">
        <v>569</v>
      </c>
      <c r="I69" s="8"/>
      <c r="J69" s="29"/>
      <c r="K69" s="29"/>
    </row>
    <row r="70" spans="1:11">
      <c r="A70" s="44">
        <v>56</v>
      </c>
      <c r="B70" s="38">
        <v>42838</v>
      </c>
      <c r="C70" s="39">
        <v>382433</v>
      </c>
      <c r="D70" s="30" t="s">
        <v>509</v>
      </c>
      <c r="E70" s="31">
        <v>2000000</v>
      </c>
      <c r="F70" s="31">
        <v>2000000</v>
      </c>
      <c r="G70" s="31">
        <f t="shared" si="0"/>
        <v>0</v>
      </c>
      <c r="H70" s="32" t="s">
        <v>570</v>
      </c>
      <c r="I70" s="8"/>
      <c r="J70" s="29"/>
      <c r="K70" s="29"/>
    </row>
    <row r="71" spans="1:11" ht="25.5">
      <c r="A71" s="44">
        <v>57</v>
      </c>
      <c r="B71" s="38">
        <v>42838</v>
      </c>
      <c r="C71" s="39">
        <v>403813</v>
      </c>
      <c r="D71" s="30" t="s">
        <v>510</v>
      </c>
      <c r="E71" s="31">
        <v>3400000</v>
      </c>
      <c r="F71" s="31">
        <v>3400000</v>
      </c>
      <c r="G71" s="31">
        <f t="shared" si="0"/>
        <v>0</v>
      </c>
      <c r="H71" s="32" t="s">
        <v>571</v>
      </c>
      <c r="I71" s="8"/>
      <c r="J71" s="29"/>
      <c r="K71" s="29"/>
    </row>
    <row r="72" spans="1:11" ht="25.5">
      <c r="A72" s="44">
        <v>58</v>
      </c>
      <c r="B72" s="38">
        <v>42838</v>
      </c>
      <c r="C72" s="39" t="s">
        <v>511</v>
      </c>
      <c r="D72" s="30" t="s">
        <v>512</v>
      </c>
      <c r="E72" s="31">
        <v>7880000</v>
      </c>
      <c r="F72" s="31">
        <v>7880000</v>
      </c>
      <c r="G72" s="31">
        <f t="shared" si="0"/>
        <v>0</v>
      </c>
      <c r="H72" s="32" t="s">
        <v>572</v>
      </c>
      <c r="I72" s="8"/>
      <c r="J72" s="29"/>
      <c r="K72" s="29"/>
    </row>
    <row r="73" spans="1:11">
      <c r="A73" s="44">
        <v>59</v>
      </c>
      <c r="B73" s="38">
        <v>42838</v>
      </c>
      <c r="C73" s="39">
        <v>382055</v>
      </c>
      <c r="D73" s="30" t="s">
        <v>513</v>
      </c>
      <c r="E73" s="31">
        <v>1400000</v>
      </c>
      <c r="F73" s="31">
        <v>1400000</v>
      </c>
      <c r="G73" s="31">
        <f t="shared" si="0"/>
        <v>0</v>
      </c>
      <c r="H73" s="32" t="s">
        <v>573</v>
      </c>
      <c r="I73" s="8"/>
      <c r="J73" s="29"/>
      <c r="K73" s="29"/>
    </row>
    <row r="74" spans="1:11">
      <c r="A74" s="44">
        <v>60</v>
      </c>
      <c r="B74" s="38">
        <v>42838</v>
      </c>
      <c r="C74" s="39">
        <v>382841</v>
      </c>
      <c r="D74" s="30" t="s">
        <v>514</v>
      </c>
      <c r="E74" s="31">
        <v>5000000</v>
      </c>
      <c r="F74" s="31">
        <v>5000000</v>
      </c>
      <c r="G74" s="31">
        <f t="shared" si="0"/>
        <v>0</v>
      </c>
      <c r="H74" s="32" t="s">
        <v>574</v>
      </c>
      <c r="I74" s="8"/>
      <c r="J74" s="29"/>
      <c r="K74" s="29"/>
    </row>
    <row r="75" spans="1:11">
      <c r="A75" s="9" t="s">
        <v>7</v>
      </c>
      <c r="B75" s="9"/>
      <c r="C75" s="37"/>
      <c r="D75" s="21"/>
      <c r="E75" s="10">
        <f>E9+E12</f>
        <v>289845000</v>
      </c>
      <c r="F75" s="10">
        <f>F9+F12</f>
        <v>293445000</v>
      </c>
      <c r="G75" s="10">
        <f>G9+G12</f>
        <v>3600000</v>
      </c>
      <c r="H75" s="11"/>
      <c r="I75" s="8"/>
      <c r="J75" s="9"/>
      <c r="K75" s="9"/>
    </row>
    <row r="76" spans="1:11" ht="15">
      <c r="F7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opLeftCell="A2" workbookViewId="0">
      <selection activeCell="D19" sqref="D1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topLeftCell="A3" workbookViewId="0">
      <selection activeCell="E14" sqref="E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topLeftCell="A91" workbookViewId="0">
      <selection activeCell="F112" sqref="F11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806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8040000</v>
      </c>
      <c r="G9" s="26">
        <f>G10</f>
        <v>8040000</v>
      </c>
      <c r="H9" s="24"/>
      <c r="I9" s="27"/>
      <c r="J9" s="24"/>
      <c r="K9" s="24"/>
    </row>
    <row r="10" spans="1:11">
      <c r="A10" s="44">
        <v>1</v>
      </c>
      <c r="B10" s="38">
        <v>42843</v>
      </c>
      <c r="C10" s="40"/>
      <c r="D10" s="30" t="s">
        <v>990</v>
      </c>
      <c r="E10" s="31"/>
      <c r="F10" s="31">
        <v>8040000</v>
      </c>
      <c r="G10" s="31">
        <f>F10-E10</f>
        <v>8040000</v>
      </c>
      <c r="H10" s="32" t="s">
        <v>989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SUM(E13:E100)</f>
        <v>354695000</v>
      </c>
      <c r="F11" s="26">
        <f>SUM(F12:F100)</f>
        <v>361195000</v>
      </c>
      <c r="G11" s="26">
        <f>SUM(G13:G100)</f>
        <v>0</v>
      </c>
      <c r="H11" s="24"/>
      <c r="I11" s="24"/>
      <c r="J11" s="24"/>
      <c r="K11" s="24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E9+E11</f>
        <v>354695000</v>
      </c>
      <c r="F101" s="10">
        <f>F9+F11</f>
        <v>369235000</v>
      </c>
      <c r="G101" s="10">
        <f>G9+G11</f>
        <v>8040000</v>
      </c>
      <c r="H101" s="32"/>
      <c r="I101" s="8"/>
      <c r="J101" s="29"/>
      <c r="K101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workbookViewId="0">
      <selection activeCell="D14" sqref="D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topLeftCell="A13" workbookViewId="0">
      <selection activeCell="F85" sqref="F8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1579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F148" sqref="F14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1579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2017-04-28T11:52:57Z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